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5cbc1e91e451f0/Documents/Financial Reports/2026/"/>
    </mc:Choice>
  </mc:AlternateContent>
  <xr:revisionPtr revIDLastSave="0" documentId="8_{5B01F6E2-2983-4274-A1E5-6D971A5C40CF}" xr6:coauthVersionLast="47" xr6:coauthVersionMax="47" xr10:uidLastSave="{00000000-0000-0000-0000-000000000000}"/>
  <bookViews>
    <workbookView xWindow="-120" yWindow="-120" windowWidth="29040" windowHeight="15720" xr2:uid="{87F3DAA3-82D5-4928-A67B-D8C9D1B9E1EF}"/>
  </bookViews>
  <sheets>
    <sheet name="2024 Budget - Adopted" sheetId="1" r:id="rId1"/>
    <sheet name="Sheet2" sheetId="3" state="hidden" r:id="rId2"/>
    <sheet name="Sheet1" sheetId="2" state="hidden" r:id="rId3"/>
  </sheets>
  <definedNames>
    <definedName name="_xlnm.Print_Area" localSheetId="0">'2024 Budget - Adopted'!$A$1:$C$72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72" i="1"/>
  <c r="B61" i="1"/>
  <c r="B49" i="1"/>
  <c r="B43" i="1"/>
  <c r="B35" i="1"/>
  <c r="B23" i="1"/>
  <c r="B9" i="1"/>
  <c r="B63" i="1" s="1"/>
  <c r="C43" i="1"/>
  <c r="A63" i="1"/>
  <c r="C23" i="1" l="1"/>
  <c r="C9" i="1"/>
  <c r="C63" i="1" s="1"/>
  <c r="C35" i="1"/>
  <c r="C49" i="1"/>
</calcChain>
</file>

<file path=xl/sharedStrings.xml><?xml version="1.0" encoding="utf-8"?>
<sst xmlns="http://schemas.openxmlformats.org/spreadsheetml/2006/main" count="69" uniqueCount="67">
  <si>
    <t>INCOME</t>
  </si>
  <si>
    <t>ADMINISTRATIVE</t>
  </si>
  <si>
    <t xml:space="preserve">Miscellaneous                </t>
  </si>
  <si>
    <t>SERVICES</t>
  </si>
  <si>
    <t>Yard Waste</t>
  </si>
  <si>
    <t>CLUBHOUSE</t>
  </si>
  <si>
    <t xml:space="preserve">Cleaning Service             </t>
  </si>
  <si>
    <t xml:space="preserve">Pest Control Service         </t>
  </si>
  <si>
    <t xml:space="preserve">Rest Room Supplies           </t>
  </si>
  <si>
    <t>POOL &amp; SPA</t>
  </si>
  <si>
    <t>OTHER EXPENSE</t>
  </si>
  <si>
    <t xml:space="preserve">Propane                      </t>
  </si>
  <si>
    <t xml:space="preserve">Street Lights                </t>
  </si>
  <si>
    <t xml:space="preserve">Maintenance - Common Area    </t>
  </si>
  <si>
    <t xml:space="preserve">Maintenance - SWMS           </t>
  </si>
  <si>
    <t xml:space="preserve">BUDGET TOTAL EXPENSES  </t>
  </si>
  <si>
    <t>Laundry Maintenance &amp; Repair</t>
  </si>
  <si>
    <t>Social Activities - Expense</t>
  </si>
  <si>
    <t>Social Activities - Income</t>
  </si>
  <si>
    <t xml:space="preserve">TOTAL SOCIAL ACTIVITIES </t>
  </si>
  <si>
    <t>Miscellaneous - Other</t>
  </si>
  <si>
    <t>Capital Improvements</t>
  </si>
  <si>
    <t>Hurricane Expenses</t>
  </si>
  <si>
    <t>TOTAL POOL &amp; SPA</t>
  </si>
  <si>
    <t>TOTAL CLUBHOUSE</t>
  </si>
  <si>
    <t>TOTAL OTHER EXPENSE</t>
  </si>
  <si>
    <t>PROJECTED TOTAL INCOME</t>
  </si>
  <si>
    <t>Maintenance Fees - Jan-June</t>
  </si>
  <si>
    <t>Maintenance Fees - July-Dec</t>
  </si>
  <si>
    <t>Storage Compound</t>
  </si>
  <si>
    <t>Laundry Income</t>
  </si>
  <si>
    <t>Legal Services</t>
  </si>
  <si>
    <t>Accounting Services</t>
  </si>
  <si>
    <t>Insurance</t>
  </si>
  <si>
    <t>Postage</t>
  </si>
  <si>
    <t>Printing/Copy Service</t>
  </si>
  <si>
    <t>Miscellaneous</t>
  </si>
  <si>
    <t>Office Expenses</t>
  </si>
  <si>
    <t xml:space="preserve">Dues &amp; Subscriptions </t>
  </si>
  <si>
    <t>TOTAL ADMINISTRATIVE</t>
  </si>
  <si>
    <t>Trash Collection</t>
  </si>
  <si>
    <t>Water/Sewer</t>
  </si>
  <si>
    <t>Landscape &amp; Maint. Services</t>
  </si>
  <si>
    <t>Gate Maintenance &amp; Repair</t>
  </si>
  <si>
    <t>Gate Opener Expense</t>
  </si>
  <si>
    <t>Electric Utilities</t>
  </si>
  <si>
    <t>TOTAL SERVICES</t>
  </si>
  <si>
    <t>Pool - Supplies</t>
  </si>
  <si>
    <t>Maintenance &amp; Repairs</t>
  </si>
  <si>
    <t>County Permits</t>
  </si>
  <si>
    <t>===============</t>
  </si>
  <si>
    <t>BUDGET YEAR INCOME / (LOSS)</t>
  </si>
  <si>
    <t xml:space="preserve">Salary Expense </t>
  </si>
  <si>
    <t>Taxes (Corporate)</t>
  </si>
  <si>
    <t>Fence/Grounds Maintenance</t>
  </si>
  <si>
    <t>SOCIAL ACTIVTIES</t>
  </si>
  <si>
    <t>Maintenance/Repairs Clubhouse</t>
  </si>
  <si>
    <t>Transfer to/from Reserve YR end Estimate</t>
  </si>
  <si>
    <t>2026 Budget</t>
  </si>
  <si>
    <t>Cable TV &amp; Internet (Office Phones &amp; Internet)</t>
  </si>
  <si>
    <t>Refunds,Rebates,Reimburstments</t>
  </si>
  <si>
    <t>Interest Income w/ Reserves</t>
  </si>
  <si>
    <t>Bank Fees</t>
  </si>
  <si>
    <t>2025 Actual YTD</t>
  </si>
  <si>
    <t xml:space="preserve">2025 Actual YTD </t>
  </si>
  <si>
    <t>Maintenance - Streets</t>
  </si>
  <si>
    <t>Other Income (ie.estopple,late fees,etc.)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</si>
</sst>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44" fontId="1" fillId="0" borderId="0" xfId="0" applyNumberFormat="1" applyFont="1"/>
    <xf numFmtId="44" fontId="1" fillId="0" borderId="2" xfId="0" applyNumberFormat="1" applyFont="1" applyBorder="1"/>
    <xf numFmtId="43" fontId="1" fillId="0" borderId="1" xfId="0" applyNumberFormat="1" applyFont="1" applyBorder="1"/>
    <xf numFmtId="44" fontId="1" fillId="0" borderId="3" xfId="0" applyNumberFormat="1" applyFont="1" applyBorder="1"/>
    <xf numFmtId="44" fontId="2" fillId="0" borderId="4" xfId="0" applyNumberFormat="1" applyFont="1" applyBorder="1"/>
    <xf numFmtId="43" fontId="1" fillId="0" borderId="0" xfId="0" quotePrefix="1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44" fontId="1" fillId="0" borderId="4" xfId="0" applyNumberFormat="1" applyFont="1" applyBorder="1"/>
    <xf numFmtId="0" fontId="1" fillId="0" borderId="5" xfId="0" applyFont="1" applyBorder="1"/>
    <xf numFmtId="43" fontId="1" fillId="0" borderId="5" xfId="0" applyNumberFormat="1" applyFont="1" applyBorder="1"/>
    <xf numFmtId="0" fontId="0" fillId="0" borderId="5" xfId="0" applyBorder="1"/>
    <xf numFmtId="4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809D-861E-468F-B499-BA9D3BC873E8}">
  <dimension ref="A1:C83"/>
  <sheetViews>
    <sheetView tabSelected="1" view="pageLayout" topLeftCell="A46" zoomScaleNormal="140" workbookViewId="0">
      <selection activeCell="C75" sqref="C75"/>
    </sheetView>
  </sheetViews>
  <sheetFormatPr defaultRowHeight="15.75" x14ac:dyDescent="0.25"/>
  <cols>
    <col min="1" max="1" width="72.140625" style="1" customWidth="1"/>
    <col min="2" max="2" width="1.28515625" style="2" customWidth="1"/>
    <col min="3" max="3" width="22.42578125" style="2" customWidth="1"/>
  </cols>
  <sheetData>
    <row r="1" spans="1:3" ht="17.25" thickTop="1" thickBot="1" x14ac:dyDescent="0.3">
      <c r="A1" s="3" t="s">
        <v>0</v>
      </c>
      <c r="B1" s="4" t="s">
        <v>64</v>
      </c>
      <c r="C1" s="14" t="s">
        <v>58</v>
      </c>
    </row>
    <row r="2" spans="1:3" ht="16.5" thickTop="1" x14ac:dyDescent="0.25">
      <c r="A2" s="1" t="s">
        <v>27</v>
      </c>
      <c r="B2" s="2">
        <v>499323.58</v>
      </c>
      <c r="C2" s="2">
        <v>480912</v>
      </c>
    </row>
    <row r="3" spans="1:3" x14ac:dyDescent="0.25">
      <c r="A3" s="1" t="s">
        <v>28</v>
      </c>
      <c r="B3" s="2">
        <v>478440.01</v>
      </c>
      <c r="C3" s="2">
        <v>480912</v>
      </c>
    </row>
    <row r="4" spans="1:3" x14ac:dyDescent="0.25">
      <c r="A4" s="1" t="s">
        <v>29</v>
      </c>
      <c r="B4" s="2">
        <v>31512.3</v>
      </c>
      <c r="C4" s="2">
        <v>28248</v>
      </c>
    </row>
    <row r="5" spans="1:3" x14ac:dyDescent="0.25">
      <c r="A5" s="1" t="s">
        <v>30</v>
      </c>
      <c r="B5" s="2">
        <v>620</v>
      </c>
      <c r="C5" s="2">
        <v>800</v>
      </c>
    </row>
    <row r="6" spans="1:3" x14ac:dyDescent="0.25">
      <c r="A6" s="1" t="s">
        <v>61</v>
      </c>
      <c r="B6" s="2">
        <v>12444.87</v>
      </c>
      <c r="C6" s="2">
        <v>13400</v>
      </c>
    </row>
    <row r="7" spans="1:3" x14ac:dyDescent="0.25">
      <c r="A7" s="1" t="s">
        <v>60</v>
      </c>
      <c r="B7" s="2">
        <v>36600</v>
      </c>
      <c r="C7" s="2">
        <v>0</v>
      </c>
    </row>
    <row r="8" spans="1:3" s="18" customFormat="1" x14ac:dyDescent="0.25">
      <c r="A8" s="16" t="s">
        <v>66</v>
      </c>
      <c r="B8" s="17">
        <v>9796.4500000000007</v>
      </c>
      <c r="C8" s="17">
        <v>5000</v>
      </c>
    </row>
    <row r="9" spans="1:3" ht="16.5" thickBot="1" x14ac:dyDescent="0.3">
      <c r="A9" s="12" t="s">
        <v>26</v>
      </c>
      <c r="B9" s="15">
        <f>SUM(B2:B8)</f>
        <v>1068737.2100000002</v>
      </c>
      <c r="C9" s="15">
        <f>SUM(C2:C8)</f>
        <v>1009272</v>
      </c>
    </row>
    <row r="10" spans="1:3" ht="17.25" thickTop="1" thickBot="1" x14ac:dyDescent="0.3"/>
    <row r="11" spans="1:3" ht="17.25" thickTop="1" thickBot="1" x14ac:dyDescent="0.3">
      <c r="A11" s="3" t="s">
        <v>1</v>
      </c>
      <c r="B11" s="8"/>
      <c r="C11" s="8"/>
    </row>
    <row r="12" spans="1:3" ht="16.5" customHeight="1" thickTop="1" x14ac:dyDescent="0.25">
      <c r="A12" s="1" t="s">
        <v>52</v>
      </c>
      <c r="B12" s="2">
        <v>27208.59</v>
      </c>
      <c r="C12" s="2">
        <v>30862</v>
      </c>
    </row>
    <row r="13" spans="1:3" x14ac:dyDescent="0.25">
      <c r="A13" s="1" t="s">
        <v>31</v>
      </c>
      <c r="B13" s="2">
        <v>41056.57</v>
      </c>
      <c r="C13" s="2">
        <v>20000</v>
      </c>
    </row>
    <row r="14" spans="1:3" x14ac:dyDescent="0.25">
      <c r="A14" s="1" t="s">
        <v>32</v>
      </c>
      <c r="B14" s="2">
        <v>8070</v>
      </c>
      <c r="C14" s="2">
        <v>28070</v>
      </c>
    </row>
    <row r="15" spans="1:3" x14ac:dyDescent="0.25">
      <c r="A15" s="1" t="s">
        <v>33</v>
      </c>
      <c r="B15" s="2">
        <v>34757.86</v>
      </c>
      <c r="C15" s="2">
        <v>38000</v>
      </c>
    </row>
    <row r="16" spans="1:3" x14ac:dyDescent="0.25">
      <c r="A16" s="1" t="s">
        <v>34</v>
      </c>
      <c r="B16" s="2">
        <v>1904.16</v>
      </c>
      <c r="C16" s="2">
        <v>1500</v>
      </c>
    </row>
    <row r="17" spans="1:3" x14ac:dyDescent="0.25">
      <c r="A17" s="1" t="s">
        <v>35</v>
      </c>
      <c r="B17" s="2">
        <v>748.73</v>
      </c>
      <c r="C17" s="2">
        <v>850</v>
      </c>
    </row>
    <row r="18" spans="1:3" x14ac:dyDescent="0.25">
      <c r="A18" s="1" t="s">
        <v>62</v>
      </c>
      <c r="B18" s="2">
        <v>40</v>
      </c>
      <c r="C18" s="2">
        <v>50</v>
      </c>
    </row>
    <row r="19" spans="1:3" x14ac:dyDescent="0.25">
      <c r="A19" s="1" t="s">
        <v>53</v>
      </c>
      <c r="B19" s="2">
        <v>7048.26</v>
      </c>
      <c r="C19" s="2">
        <v>7500</v>
      </c>
    </row>
    <row r="20" spans="1:3" x14ac:dyDescent="0.25">
      <c r="A20" s="1" t="s">
        <v>36</v>
      </c>
      <c r="B20" s="2">
        <v>2026.11</v>
      </c>
      <c r="C20" s="2">
        <v>2500</v>
      </c>
    </row>
    <row r="21" spans="1:3" x14ac:dyDescent="0.25">
      <c r="A21" s="1" t="s">
        <v>37</v>
      </c>
      <c r="B21" s="2">
        <v>1643.76</v>
      </c>
      <c r="C21" s="2">
        <v>2000</v>
      </c>
    </row>
    <row r="22" spans="1:3" ht="16.5" thickBot="1" x14ac:dyDescent="0.3">
      <c r="A22" s="1" t="s">
        <v>38</v>
      </c>
      <c r="B22" s="2">
        <v>596.78</v>
      </c>
      <c r="C22" s="2">
        <v>610</v>
      </c>
    </row>
    <row r="23" spans="1:3" ht="17.25" thickTop="1" thickBot="1" x14ac:dyDescent="0.3">
      <c r="A23" s="12" t="s">
        <v>39</v>
      </c>
      <c r="B23" s="7">
        <f>SUM(B12:B22)</f>
        <v>125100.81999999999</v>
      </c>
      <c r="C23" s="7">
        <f>SUM(C12:C22)</f>
        <v>131942</v>
      </c>
    </row>
    <row r="24" spans="1:3" ht="17.25" thickTop="1" thickBot="1" x14ac:dyDescent="0.3"/>
    <row r="25" spans="1:3" ht="17.25" thickTop="1" thickBot="1" x14ac:dyDescent="0.3">
      <c r="A25" s="3" t="s">
        <v>3</v>
      </c>
      <c r="B25" s="8"/>
      <c r="C25" s="8"/>
    </row>
    <row r="26" spans="1:3" ht="16.5" thickTop="1" x14ac:dyDescent="0.25">
      <c r="A26" s="1" t="s">
        <v>40</v>
      </c>
      <c r="B26" s="2">
        <v>13218.02</v>
      </c>
      <c r="C26" s="2">
        <v>16420</v>
      </c>
    </row>
    <row r="27" spans="1:3" x14ac:dyDescent="0.25">
      <c r="A27" s="1" t="s">
        <v>4</v>
      </c>
      <c r="B27" s="2">
        <v>4600.63</v>
      </c>
      <c r="C27" s="2">
        <v>5500</v>
      </c>
    </row>
    <row r="28" spans="1:3" x14ac:dyDescent="0.25">
      <c r="A28" s="1" t="s">
        <v>59</v>
      </c>
      <c r="B28" s="2">
        <v>263553.81</v>
      </c>
      <c r="C28" s="2">
        <v>309000</v>
      </c>
    </row>
    <row r="29" spans="1:3" x14ac:dyDescent="0.25">
      <c r="A29" s="1" t="s">
        <v>41</v>
      </c>
      <c r="B29" s="2">
        <v>7841.64</v>
      </c>
      <c r="C29" s="2">
        <v>9500</v>
      </c>
    </row>
    <row r="30" spans="1:3" x14ac:dyDescent="0.25">
      <c r="A30" s="1" t="s">
        <v>42</v>
      </c>
      <c r="B30" s="2">
        <v>195436.31</v>
      </c>
      <c r="C30" s="2">
        <v>215000</v>
      </c>
    </row>
    <row r="31" spans="1:3" x14ac:dyDescent="0.25">
      <c r="A31" s="1" t="s">
        <v>43</v>
      </c>
      <c r="B31" s="2">
        <v>1640</v>
      </c>
      <c r="C31" s="2">
        <v>2000</v>
      </c>
    </row>
    <row r="32" spans="1:3" x14ac:dyDescent="0.25">
      <c r="A32" s="1" t="s">
        <v>44</v>
      </c>
      <c r="B32" s="2">
        <v>1502.41</v>
      </c>
      <c r="C32" s="2">
        <v>1200</v>
      </c>
    </row>
    <row r="33" spans="1:3" x14ac:dyDescent="0.25">
      <c r="A33" s="1" t="s">
        <v>45</v>
      </c>
      <c r="B33" s="2">
        <v>33233.699999999997</v>
      </c>
      <c r="C33" s="2">
        <v>39000</v>
      </c>
    </row>
    <row r="34" spans="1:3" ht="16.5" thickBot="1" x14ac:dyDescent="0.3">
      <c r="A34" s="1" t="s">
        <v>16</v>
      </c>
      <c r="B34" s="2">
        <v>197.84</v>
      </c>
      <c r="C34" s="2">
        <v>500</v>
      </c>
    </row>
    <row r="35" spans="1:3" ht="17.25" thickTop="1" thickBot="1" x14ac:dyDescent="0.3">
      <c r="A35" s="5" t="s">
        <v>46</v>
      </c>
      <c r="B35" s="7">
        <f>SUM(B26:B34)</f>
        <v>521224.36000000004</v>
      </c>
      <c r="C35" s="7">
        <f>SUM(C26:C34)</f>
        <v>598120</v>
      </c>
    </row>
    <row r="36" spans="1:3" ht="17.25" thickTop="1" thickBot="1" x14ac:dyDescent="0.3"/>
    <row r="37" spans="1:3" ht="17.25" thickTop="1" thickBot="1" x14ac:dyDescent="0.3">
      <c r="A37" s="3" t="s">
        <v>5</v>
      </c>
      <c r="B37" s="8"/>
      <c r="C37" s="8"/>
    </row>
    <row r="38" spans="1:3" ht="16.5" thickTop="1" x14ac:dyDescent="0.25">
      <c r="A38" s="1" t="s">
        <v>6</v>
      </c>
      <c r="B38" s="2">
        <v>4768.99</v>
      </c>
      <c r="C38" s="2">
        <v>5500</v>
      </c>
    </row>
    <row r="39" spans="1:3" x14ac:dyDescent="0.25">
      <c r="A39" s="1" t="s">
        <v>7</v>
      </c>
      <c r="B39" s="2">
        <v>1583.4</v>
      </c>
      <c r="C39" s="2">
        <v>1800</v>
      </c>
    </row>
    <row r="40" spans="1:3" x14ac:dyDescent="0.25">
      <c r="A40" s="1" t="s">
        <v>56</v>
      </c>
      <c r="B40" s="2">
        <v>11852.19</v>
      </c>
      <c r="C40" s="2">
        <v>10000</v>
      </c>
    </row>
    <row r="41" spans="1:3" x14ac:dyDescent="0.25">
      <c r="A41" s="1" t="s">
        <v>8</v>
      </c>
      <c r="B41" s="2">
        <v>1022.99</v>
      </c>
      <c r="C41" s="2">
        <v>1100</v>
      </c>
    </row>
    <row r="42" spans="1:3" ht="16.5" thickBot="1" x14ac:dyDescent="0.3">
      <c r="A42" s="1" t="s">
        <v>2</v>
      </c>
      <c r="B42" s="2">
        <v>120.86</v>
      </c>
      <c r="C42" s="2">
        <v>150</v>
      </c>
    </row>
    <row r="43" spans="1:3" ht="17.25" thickTop="1" thickBot="1" x14ac:dyDescent="0.3">
      <c r="A43" s="12" t="s">
        <v>24</v>
      </c>
      <c r="B43" s="7">
        <f>SUM(B38:B42)</f>
        <v>19348.430000000004</v>
      </c>
      <c r="C43" s="7">
        <f>SUM(C38:C42)</f>
        <v>18550</v>
      </c>
    </row>
    <row r="44" spans="1:3" ht="17.25" thickTop="1" thickBot="1" x14ac:dyDescent="0.3">
      <c r="B44" s="4" t="s">
        <v>63</v>
      </c>
      <c r="C44" s="4" t="s">
        <v>58</v>
      </c>
    </row>
    <row r="45" spans="1:3" ht="17.25" thickTop="1" thickBot="1" x14ac:dyDescent="0.3">
      <c r="A45" s="3" t="s">
        <v>9</v>
      </c>
      <c r="B45" s="8"/>
      <c r="C45" s="8"/>
    </row>
    <row r="46" spans="1:3" ht="16.5" thickTop="1" x14ac:dyDescent="0.25">
      <c r="A46" s="1" t="s">
        <v>47</v>
      </c>
      <c r="B46" s="2">
        <v>3708.06</v>
      </c>
      <c r="C46" s="2">
        <v>5000</v>
      </c>
    </row>
    <row r="47" spans="1:3" x14ac:dyDescent="0.25">
      <c r="A47" s="1" t="s">
        <v>48</v>
      </c>
      <c r="B47" s="2">
        <v>2276.2399999999998</v>
      </c>
      <c r="C47" s="2">
        <v>5000</v>
      </c>
    </row>
    <row r="48" spans="1:3" ht="16.5" thickBot="1" x14ac:dyDescent="0.3">
      <c r="A48" s="1" t="s">
        <v>49</v>
      </c>
      <c r="B48" s="2">
        <v>420</v>
      </c>
      <c r="C48" s="2">
        <v>420</v>
      </c>
    </row>
    <row r="49" spans="1:3" ht="17.25" thickTop="1" thickBot="1" x14ac:dyDescent="0.3">
      <c r="A49" s="12" t="s">
        <v>23</v>
      </c>
      <c r="B49" s="7">
        <f>SUM(B46:B48)</f>
        <v>6404.2999999999993</v>
      </c>
      <c r="C49" s="7">
        <f>SUM(C46:C48)</f>
        <v>10420</v>
      </c>
    </row>
    <row r="50" spans="1:3" ht="17.25" thickTop="1" thickBot="1" x14ac:dyDescent="0.3"/>
    <row r="51" spans="1:3" ht="17.25" thickTop="1" thickBot="1" x14ac:dyDescent="0.3">
      <c r="A51" s="3" t="s">
        <v>10</v>
      </c>
      <c r="B51" s="8"/>
      <c r="C51" s="8"/>
    </row>
    <row r="52" spans="1:3" ht="16.5" thickTop="1" x14ac:dyDescent="0.25">
      <c r="A52" s="1" t="s">
        <v>11</v>
      </c>
      <c r="B52" s="2">
        <v>1451.38</v>
      </c>
      <c r="C52" s="2">
        <v>1600</v>
      </c>
    </row>
    <row r="53" spans="1:3" x14ac:dyDescent="0.25">
      <c r="A53" s="1" t="s">
        <v>12</v>
      </c>
      <c r="B53" s="2">
        <v>402.9</v>
      </c>
      <c r="C53" s="2">
        <v>600</v>
      </c>
    </row>
    <row r="54" spans="1:3" x14ac:dyDescent="0.25">
      <c r="A54" s="1" t="s">
        <v>13</v>
      </c>
      <c r="B54" s="2">
        <v>2616.2800000000002</v>
      </c>
      <c r="C54" s="2">
        <v>3000</v>
      </c>
    </row>
    <row r="55" spans="1:3" x14ac:dyDescent="0.25">
      <c r="A55" s="1" t="s">
        <v>65</v>
      </c>
      <c r="B55" s="2">
        <v>3206.03</v>
      </c>
      <c r="C55" s="2">
        <v>45000</v>
      </c>
    </row>
    <row r="56" spans="1:3" x14ac:dyDescent="0.25">
      <c r="A56" s="1" t="s">
        <v>14</v>
      </c>
      <c r="B56" s="2">
        <v>22259.24</v>
      </c>
      <c r="C56" s="2">
        <v>25000</v>
      </c>
    </row>
    <row r="57" spans="1:3" ht="17.25" customHeight="1" x14ac:dyDescent="0.25">
      <c r="A57" s="1" t="s">
        <v>20</v>
      </c>
      <c r="B57" s="2">
        <v>320.99</v>
      </c>
      <c r="C57" s="2">
        <v>6500</v>
      </c>
    </row>
    <row r="58" spans="1:3" ht="17.25" customHeight="1" x14ac:dyDescent="0.25">
      <c r="A58" s="1" t="s">
        <v>54</v>
      </c>
      <c r="B58" s="2">
        <v>8823.5</v>
      </c>
      <c r="C58" s="2">
        <v>5000</v>
      </c>
    </row>
    <row r="59" spans="1:3" ht="16.5" customHeight="1" x14ac:dyDescent="0.25">
      <c r="A59" s="1" t="s">
        <v>21</v>
      </c>
      <c r="B59" s="2">
        <v>30609</v>
      </c>
      <c r="C59" s="2">
        <v>75000</v>
      </c>
    </row>
    <row r="60" spans="1:3" ht="16.5" thickBot="1" x14ac:dyDescent="0.3">
      <c r="A60" s="1" t="s">
        <v>22</v>
      </c>
      <c r="B60" s="2">
        <v>4750</v>
      </c>
      <c r="C60" s="2">
        <v>1000</v>
      </c>
    </row>
    <row r="61" spans="1:3" ht="17.25" thickTop="1" thickBot="1" x14ac:dyDescent="0.3">
      <c r="A61" s="12" t="s">
        <v>25</v>
      </c>
      <c r="B61" s="7">
        <f>SUM(B52:B60)</f>
        <v>74439.320000000007</v>
      </c>
      <c r="C61" s="7">
        <f>SUM(C52:C60)</f>
        <v>162700</v>
      </c>
    </row>
    <row r="62" spans="1:3" ht="17.25" thickTop="1" thickBot="1" x14ac:dyDescent="0.3"/>
    <row r="63" spans="1:3" ht="16.5" thickTop="1" x14ac:dyDescent="0.25">
      <c r="A63" s="12" t="str">
        <f>(A9)</f>
        <v>PROJECTED TOTAL INCOME</v>
      </c>
      <c r="B63" s="9">
        <f>(B9)</f>
        <v>1068737.2100000002</v>
      </c>
      <c r="C63" s="9">
        <f>(C9)</f>
        <v>1009272</v>
      </c>
    </row>
    <row r="64" spans="1:3" ht="16.5" thickBot="1" x14ac:dyDescent="0.3">
      <c r="A64" s="12" t="s">
        <v>15</v>
      </c>
      <c r="B64" s="10">
        <v>746517.23</v>
      </c>
      <c r="C64" s="10">
        <v>940732</v>
      </c>
    </row>
    <row r="65" spans="1:3" ht="16.5" thickTop="1" x14ac:dyDescent="0.25">
      <c r="A65" s="13" t="s">
        <v>51</v>
      </c>
      <c r="B65" s="19">
        <v>322219.98</v>
      </c>
      <c r="C65" s="6">
        <v>103470</v>
      </c>
    </row>
    <row r="67" spans="1:3" ht="19.5" customHeight="1" x14ac:dyDescent="0.25">
      <c r="A67" s="1" t="s">
        <v>57</v>
      </c>
      <c r="C67" s="2">
        <v>50000</v>
      </c>
    </row>
    <row r="68" spans="1:3" ht="16.5" thickBot="1" x14ac:dyDescent="0.3">
      <c r="A68" s="12"/>
      <c r="B68" s="11"/>
      <c r="C68" s="11"/>
    </row>
    <row r="69" spans="1:3" ht="17.25" thickTop="1" thickBot="1" x14ac:dyDescent="0.3">
      <c r="A69" s="3" t="s">
        <v>55</v>
      </c>
      <c r="B69" s="8"/>
      <c r="C69" s="8"/>
    </row>
    <row r="70" spans="1:3" ht="16.5" thickTop="1" x14ac:dyDescent="0.25">
      <c r="A70" s="1" t="s">
        <v>18</v>
      </c>
      <c r="B70" s="2">
        <v>14019.79</v>
      </c>
      <c r="C70" s="2">
        <v>15000</v>
      </c>
    </row>
    <row r="71" spans="1:3" ht="20.25" customHeight="1" thickBot="1" x14ac:dyDescent="0.3">
      <c r="A71" s="5" t="s">
        <v>17</v>
      </c>
      <c r="B71" s="2">
        <v>9223.19</v>
      </c>
      <c r="C71" s="2">
        <v>13000</v>
      </c>
    </row>
    <row r="72" spans="1:3" ht="20.25" customHeight="1" thickTop="1" thickBot="1" x14ac:dyDescent="0.3">
      <c r="A72" s="5" t="s">
        <v>19</v>
      </c>
      <c r="B72" s="7">
        <f>SUM(B70-B71)</f>
        <v>4796.6000000000004</v>
      </c>
      <c r="C72" s="7">
        <v>2000</v>
      </c>
    </row>
    <row r="73" spans="1:3" ht="16.5" thickTop="1" x14ac:dyDescent="0.25">
      <c r="A73" s="12"/>
      <c r="B73" s="11" t="s">
        <v>50</v>
      </c>
      <c r="C73" s="11" t="s">
        <v>50</v>
      </c>
    </row>
    <row r="74" spans="1:3" x14ac:dyDescent="0.25">
      <c r="A74" s="12"/>
      <c r="B74" s="11"/>
      <c r="C74" s="11"/>
    </row>
    <row r="75" spans="1:3" x14ac:dyDescent="0.25">
      <c r="A75" s="12"/>
      <c r="B75" s="11"/>
      <c r="C75" s="11"/>
    </row>
    <row r="76" spans="1:3" ht="19.5" customHeight="1" x14ac:dyDescent="0.2">
      <c r="A76"/>
      <c r="B76"/>
      <c r="C76"/>
    </row>
    <row r="77" spans="1:3" ht="12.75" x14ac:dyDescent="0.2">
      <c r="A77"/>
      <c r="B77"/>
      <c r="C77"/>
    </row>
    <row r="78" spans="1:3" ht="12.75" x14ac:dyDescent="0.2">
      <c r="A78"/>
      <c r="B78"/>
      <c r="C78"/>
    </row>
    <row r="79" spans="1:3" ht="12.75" x14ac:dyDescent="0.2">
      <c r="A79"/>
      <c r="B79"/>
      <c r="C79"/>
    </row>
    <row r="80" spans="1:3" ht="12.75" x14ac:dyDescent="0.2">
      <c r="A80"/>
      <c r="B80"/>
      <c r="C80"/>
    </row>
    <row r="81" customFormat="1" ht="12.75" x14ac:dyDescent="0.2"/>
    <row r="82" customFormat="1" ht="12.75" x14ac:dyDescent="0.2"/>
    <row r="83" customFormat="1" ht="12.75" x14ac:dyDescent="0.2"/>
  </sheetData>
  <pageMargins left="0.25" right="0.25" top="1.25" bottom="0.75" header="0.3" footer="0.3"/>
  <pageSetup fitToWidth="0" orientation="portrait" r:id="rId1"/>
  <headerFooter alignWithMargins="0">
    <oddHeader xml:space="preserve">&amp;C&amp;"Arial,Bold"&amp;14LILY LAKE PROPERTY OWNERS ASSOCIATION, INC 
2026 BUDGET&amp;R&amp;"Arial,Bold"12/09/2025
</oddHeader>
    <oddFooter>&amp;C&amp;P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9E04-F619-4CEC-A0A0-B6EDD669439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4BD5-1060-4536-88A1-DFDF4AB4FF0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 Budget - Adopted</vt:lpstr>
      <vt:lpstr>Sheet2</vt:lpstr>
      <vt:lpstr>Sheet1</vt:lpstr>
      <vt:lpstr>'2024 Budget - Adopted'!Print_Area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Lake POA</dc:creator>
  <cp:lastModifiedBy>Lily Lake POA</cp:lastModifiedBy>
  <cp:lastPrinted>2025-03-06T21:42:28Z</cp:lastPrinted>
  <dcterms:created xsi:type="dcterms:W3CDTF">2024-02-12T16:04:02Z</dcterms:created>
  <dcterms:modified xsi:type="dcterms:W3CDTF">2026-04-27T12:35:06Z</dcterms:modified>
</cp:coreProperties>
</file>